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287a2d436e9f89/ドキュメント/"/>
    </mc:Choice>
  </mc:AlternateContent>
  <xr:revisionPtr revIDLastSave="297" documentId="8_{36F04672-52E6-4E4B-A7BC-6FDBA7F3B0FE}" xr6:coauthVersionLast="47" xr6:coauthVersionMax="47" xr10:uidLastSave="{4FD52F7B-6F33-41E8-82DA-47B05FA032AA}"/>
  <bookViews>
    <workbookView xWindow="-108" yWindow="-108" windowWidth="18648" windowHeight="11784" activeTab="1" xr2:uid="{607FC075-FD26-4A68-A3F0-6E79DCD480E3}"/>
  </bookViews>
  <sheets>
    <sheet name="セグメンテーション分析①顧客別" sheetId="1" r:id="rId1"/>
    <sheet name="セグメンテーション分析②営業担当者別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L8" i="2"/>
  <c r="M8" i="2"/>
  <c r="N8" i="2"/>
  <c r="K7" i="2"/>
  <c r="L7" i="2"/>
  <c r="M7" i="2"/>
  <c r="N7" i="2"/>
  <c r="K6" i="2"/>
  <c r="L6" i="2"/>
  <c r="M6" i="2"/>
  <c r="N6" i="2"/>
  <c r="K5" i="2"/>
  <c r="L5" i="2"/>
  <c r="M5" i="2"/>
  <c r="N5" i="2"/>
  <c r="K4" i="2"/>
  <c r="L4" i="2"/>
  <c r="M4" i="2"/>
  <c r="N4" i="2"/>
  <c r="G25" i="1"/>
  <c r="H25" i="1"/>
  <c r="I25" i="1"/>
  <c r="F25" i="1"/>
  <c r="G24" i="1"/>
  <c r="H24" i="1"/>
  <c r="I24" i="1"/>
  <c r="F24" i="1"/>
  <c r="G23" i="1"/>
  <c r="H23" i="1"/>
  <c r="I23" i="1"/>
  <c r="F23" i="1"/>
  <c r="J8" i="2"/>
  <c r="J7" i="2"/>
  <c r="J6" i="2"/>
  <c r="J5" i="2"/>
  <c r="J4" i="2"/>
  <c r="E16" i="1"/>
  <c r="E15" i="1"/>
  <c r="E14" i="1"/>
  <c r="P5" i="2"/>
  <c r="P6" i="2"/>
  <c r="P7" i="2"/>
  <c r="P8" i="2"/>
  <c r="P4" i="2"/>
  <c r="I5" i="2"/>
  <c r="I6" i="2"/>
  <c r="I7" i="2"/>
  <c r="I8" i="2"/>
  <c r="I4" i="2"/>
  <c r="F10" i="1"/>
  <c r="G10" i="1"/>
  <c r="H10" i="1"/>
  <c r="I10" i="1"/>
  <c r="F11" i="1"/>
  <c r="G11" i="1"/>
  <c r="H11" i="1"/>
  <c r="I11" i="1"/>
  <c r="F12" i="1"/>
  <c r="G12" i="1"/>
  <c r="H12" i="1"/>
  <c r="I12" i="1"/>
  <c r="F7" i="1"/>
  <c r="G7" i="1"/>
  <c r="H7" i="1"/>
  <c r="I7" i="1"/>
  <c r="F8" i="1"/>
  <c r="G8" i="1"/>
  <c r="H8" i="1"/>
  <c r="I8" i="1"/>
  <c r="F9" i="1"/>
  <c r="G9" i="1"/>
  <c r="H9" i="1"/>
  <c r="I9" i="1"/>
  <c r="I6" i="1"/>
  <c r="H6" i="1"/>
  <c r="G6" i="1"/>
  <c r="F6" i="1"/>
  <c r="I5" i="1"/>
  <c r="H5" i="1"/>
  <c r="G5" i="1"/>
  <c r="F5" i="1"/>
  <c r="I4" i="1"/>
  <c r="H4" i="1"/>
  <c r="G4" i="1"/>
  <c r="F4" i="1"/>
  <c r="C5" i="1"/>
  <c r="C6" i="1"/>
  <c r="C7" i="1"/>
  <c r="C8" i="1"/>
  <c r="C9" i="1"/>
  <c r="C10" i="1"/>
  <c r="C11" i="1"/>
  <c r="C12" i="1"/>
  <c r="C4" i="1"/>
</calcChain>
</file>

<file path=xl/sharedStrings.xml><?xml version="1.0" encoding="utf-8"?>
<sst xmlns="http://schemas.openxmlformats.org/spreadsheetml/2006/main" count="72" uniqueCount="50">
  <si>
    <t>業種</t>
    <rPh sb="0" eb="2">
      <t>ギョウシュ</t>
    </rPh>
    <phoneticPr fontId="1"/>
  </si>
  <si>
    <t>従業員規模</t>
    <rPh sb="0" eb="5">
      <t>ジュウギョウインキボ</t>
    </rPh>
    <phoneticPr fontId="1"/>
  </si>
  <si>
    <t>年間受注額</t>
    <rPh sb="0" eb="5">
      <t>ネンカンジュチュウガク</t>
    </rPh>
    <phoneticPr fontId="1"/>
  </si>
  <si>
    <t>顧客数</t>
    <rPh sb="0" eb="3">
      <t>コキャクスウ</t>
    </rPh>
    <phoneticPr fontId="1"/>
  </si>
  <si>
    <t>顧客あたり年間売上</t>
    <rPh sb="0" eb="2">
      <t>コキャク</t>
    </rPh>
    <rPh sb="5" eb="7">
      <t>ネンカン</t>
    </rPh>
    <rPh sb="7" eb="9">
      <t>ウリアゲ</t>
    </rPh>
    <phoneticPr fontId="1"/>
  </si>
  <si>
    <t>Q1売上</t>
    <rPh sb="2" eb="4">
      <t>ウリアゲ</t>
    </rPh>
    <phoneticPr fontId="1"/>
  </si>
  <si>
    <t>Q2売上</t>
    <rPh sb="2" eb="4">
      <t>ウリアゲ</t>
    </rPh>
    <phoneticPr fontId="1"/>
  </si>
  <si>
    <t>Q3売上</t>
    <rPh sb="2" eb="4">
      <t>ウリアゲ</t>
    </rPh>
    <phoneticPr fontId="1"/>
  </si>
  <si>
    <t>Q4売上</t>
    <rPh sb="2" eb="4">
      <t>ウリアゲ</t>
    </rPh>
    <phoneticPr fontId="1"/>
  </si>
  <si>
    <t>年間売上動向</t>
    <rPh sb="0" eb="2">
      <t>ネンカン</t>
    </rPh>
    <rPh sb="2" eb="4">
      <t>ウリアゲ</t>
    </rPh>
    <rPh sb="4" eb="6">
      <t>ドウコウ</t>
    </rPh>
    <phoneticPr fontId="1"/>
  </si>
  <si>
    <t>単位：千円</t>
    <rPh sb="0" eb="2">
      <t>タンイ</t>
    </rPh>
    <rPh sb="3" eb="5">
      <t>センエン</t>
    </rPh>
    <phoneticPr fontId="1"/>
  </si>
  <si>
    <t>小売</t>
    <rPh sb="0" eb="2">
      <t>コウリ</t>
    </rPh>
    <phoneticPr fontId="1"/>
  </si>
  <si>
    <t>製造</t>
    <rPh sb="0" eb="2">
      <t>セイゾウ</t>
    </rPh>
    <phoneticPr fontId="1"/>
  </si>
  <si>
    <t>商社</t>
    <rPh sb="0" eb="2">
      <t>ショウシャ</t>
    </rPh>
    <phoneticPr fontId="1"/>
  </si>
  <si>
    <t>10～50人</t>
    <rPh sb="5" eb="6">
      <t>ニン</t>
    </rPh>
    <phoneticPr fontId="1"/>
  </si>
  <si>
    <t>51人～100人</t>
    <rPh sb="2" eb="3">
      <t>ニン</t>
    </rPh>
    <rPh sb="7" eb="8">
      <t>ニン</t>
    </rPh>
    <phoneticPr fontId="1"/>
  </si>
  <si>
    <t>100人以上</t>
    <rPh sb="3" eb="4">
      <t>ニン</t>
    </rPh>
    <rPh sb="4" eb="6">
      <t>イジョウ</t>
    </rPh>
    <phoneticPr fontId="1"/>
  </si>
  <si>
    <t>顧客分析</t>
    <rPh sb="0" eb="4">
      <t>コキャクブンセキ</t>
    </rPh>
    <phoneticPr fontId="1"/>
  </si>
  <si>
    <t>売上分析（新規受注の動向）</t>
    <rPh sb="0" eb="2">
      <t>ウリアゲ</t>
    </rPh>
    <rPh sb="2" eb="4">
      <t>ブンセキ</t>
    </rPh>
    <rPh sb="5" eb="7">
      <t>シンキ</t>
    </rPh>
    <rPh sb="7" eb="9">
      <t>ジュチュウ</t>
    </rPh>
    <rPh sb="10" eb="12">
      <t>ドウコウ</t>
    </rPh>
    <phoneticPr fontId="1"/>
  </si>
  <si>
    <t>担当者名</t>
    <rPh sb="0" eb="4">
      <t>タントウシャメイ</t>
    </rPh>
    <phoneticPr fontId="1"/>
  </si>
  <si>
    <t>担当顧客の業種</t>
    <rPh sb="0" eb="2">
      <t>タントウ</t>
    </rPh>
    <rPh sb="2" eb="4">
      <t>コキャク</t>
    </rPh>
    <rPh sb="5" eb="7">
      <t>ギョウシュ</t>
    </rPh>
    <phoneticPr fontId="1"/>
  </si>
  <si>
    <t>年間売上達成率</t>
    <rPh sb="0" eb="2">
      <t>ネンカン</t>
    </rPh>
    <rPh sb="2" eb="4">
      <t>ウリアゲ</t>
    </rPh>
    <rPh sb="4" eb="7">
      <t>タッセイリツ</t>
    </rPh>
    <phoneticPr fontId="1"/>
  </si>
  <si>
    <t>月間訪問数</t>
    <rPh sb="0" eb="2">
      <t>ゲッカン</t>
    </rPh>
    <rPh sb="2" eb="5">
      <t>ホウモンスウ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</si>
  <si>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</si>
  <si>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</si>
  <si>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</si>
  <si>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</si>
  <si>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</si>
  <si>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経験年数</t>
    <rPh sb="0" eb="2">
      <t>ケイケン</t>
    </rPh>
    <rPh sb="2" eb="4">
      <t>ネンスウ</t>
    </rPh>
    <phoneticPr fontId="1"/>
  </si>
  <si>
    <t>1年</t>
    <rPh sb="1" eb="2">
      <t>ネン</t>
    </rPh>
    <phoneticPr fontId="1"/>
  </si>
  <si>
    <t>10年</t>
    <rPh sb="2" eb="3">
      <t>ネン</t>
    </rPh>
    <phoneticPr fontId="1"/>
  </si>
  <si>
    <t>5年</t>
    <rPh sb="1" eb="2">
      <t>ネン</t>
    </rPh>
    <phoneticPr fontId="1"/>
  </si>
  <si>
    <t>3年</t>
    <rPh sb="1" eb="2">
      <t>ネン</t>
    </rPh>
    <phoneticPr fontId="1"/>
  </si>
  <si>
    <t>0.5年</t>
    <rPh sb="3" eb="4">
      <t>ネン</t>
    </rPh>
    <phoneticPr fontId="1"/>
  </si>
  <si>
    <t>プレゼン率
（対訪問数）</t>
    <rPh sb="4" eb="5">
      <t>リツ</t>
    </rPh>
    <rPh sb="7" eb="8">
      <t>タイ</t>
    </rPh>
    <rPh sb="8" eb="11">
      <t>ホウモンスウ</t>
    </rPh>
    <phoneticPr fontId="1"/>
  </si>
  <si>
    <t>成約率
（対プレゼン数）</t>
    <rPh sb="0" eb="3">
      <t>セイヤクリツ</t>
    </rPh>
    <rPh sb="5" eb="6">
      <t>タイ</t>
    </rPh>
    <rPh sb="10" eb="11">
      <t>スウ</t>
    </rPh>
    <phoneticPr fontId="1"/>
  </si>
  <si>
    <t>営業担当者一人あたりの年間売上</t>
    <rPh sb="0" eb="2">
      <t>エイギョウ</t>
    </rPh>
    <rPh sb="2" eb="5">
      <t>タントウシャ</t>
    </rPh>
    <rPh sb="5" eb="7">
      <t>ヒトリ</t>
    </rPh>
    <rPh sb="11" eb="13">
      <t>ネンカン</t>
    </rPh>
    <rPh sb="13" eb="15">
      <t>ウリアゲ</t>
    </rPh>
    <phoneticPr fontId="1"/>
  </si>
  <si>
    <t>顧客別LTV</t>
    <rPh sb="0" eb="3">
      <t>コキャクベツ</t>
    </rPh>
    <phoneticPr fontId="1"/>
  </si>
  <si>
    <t>単位：金額は千円</t>
    <rPh sb="0" eb="2">
      <t>タンイ</t>
    </rPh>
    <rPh sb="3" eb="5">
      <t>キンガク</t>
    </rPh>
    <rPh sb="6" eb="8">
      <t>センエン</t>
    </rPh>
    <phoneticPr fontId="1"/>
  </si>
  <si>
    <t>年</t>
    <rPh sb="0" eb="1">
      <t>ネン</t>
    </rPh>
    <phoneticPr fontId="1"/>
  </si>
  <si>
    <t>担当者別パフォーマンス</t>
    <rPh sb="0" eb="4">
      <t>タントウシャベツ</t>
    </rPh>
    <phoneticPr fontId="1"/>
  </si>
  <si>
    <t>顧客層別KPI</t>
    <rPh sb="0" eb="3">
      <t>コキャクソウ</t>
    </rPh>
    <rPh sb="3" eb="4">
      <t>ベツ</t>
    </rPh>
    <phoneticPr fontId="1"/>
  </si>
  <si>
    <t>小売平均</t>
    <rPh sb="0" eb="2">
      <t>コウリ</t>
    </rPh>
    <rPh sb="2" eb="4">
      <t>ヘイキン</t>
    </rPh>
    <phoneticPr fontId="1"/>
  </si>
  <si>
    <t>製造平均</t>
    <rPh sb="0" eb="2">
      <t>セイゾウ</t>
    </rPh>
    <rPh sb="2" eb="4">
      <t>ヘイキン</t>
    </rPh>
    <phoneticPr fontId="1"/>
  </si>
  <si>
    <t>商社平均</t>
    <rPh sb="0" eb="2">
      <t>ショウシャ</t>
    </rPh>
    <rPh sb="2" eb="4">
      <t>ヘイキン</t>
    </rPh>
    <phoneticPr fontId="1"/>
  </si>
  <si>
    <t>Q1平均</t>
    <rPh sb="2" eb="4">
      <t>ヘイキン</t>
    </rPh>
    <phoneticPr fontId="1"/>
  </si>
  <si>
    <t>Ｑ2平均</t>
    <rPh sb="2" eb="4">
      <t>ヘイキン</t>
    </rPh>
    <phoneticPr fontId="1"/>
  </si>
  <si>
    <t>Q3平均</t>
    <rPh sb="2" eb="4">
      <t>ヘイキン</t>
    </rPh>
    <phoneticPr fontId="1"/>
  </si>
  <si>
    <t>Q4平均</t>
    <rPh sb="2" eb="4">
      <t>ヘイキン</t>
    </rPh>
    <phoneticPr fontId="1"/>
  </si>
  <si>
    <t>業種別
年間売上</t>
    <rPh sb="0" eb="3">
      <t>ギョウシュベツ</t>
    </rPh>
    <rPh sb="4" eb="8">
      <t>ネンカンウリアゲ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</si>
</sst>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3" fontId="0" fillId="2" borderId="3" xfId="0" applyNumberForma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3" fontId="0" fillId="2" borderId="10" xfId="0" applyNumberForma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" xfId="0" applyFill="1" applyBorder="1">
      <alignment vertical="center"/>
    </xf>
    <xf numFmtId="3" fontId="0" fillId="2" borderId="1" xfId="0" applyNumberFormat="1" applyFill="1" applyBorder="1">
      <alignment vertical="center"/>
    </xf>
    <xf numFmtId="0" fontId="0" fillId="2" borderId="13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15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3" fontId="0" fillId="2" borderId="2" xfId="0" applyNumberFormat="1" applyFill="1" applyBorder="1">
      <alignment vertical="center"/>
    </xf>
    <xf numFmtId="3" fontId="0" fillId="2" borderId="4" xfId="0" applyNumberFormat="1" applyFill="1" applyBorder="1">
      <alignment vertical="center"/>
    </xf>
    <xf numFmtId="3" fontId="0" fillId="2" borderId="21" xfId="0" applyNumberFormat="1" applyFill="1" applyBorder="1">
      <alignment vertical="center"/>
    </xf>
    <xf numFmtId="0" fontId="0" fillId="4" borderId="22" xfId="0" applyFill="1" applyBorder="1" applyAlignment="1">
      <alignment horizontal="center" vertical="center"/>
    </xf>
    <xf numFmtId="0" fontId="0" fillId="4" borderId="14" xfId="0" applyFill="1" applyBorder="1" applyAlignment="1">
      <alignment vertical="center" wrapText="1"/>
    </xf>
    <xf numFmtId="3" fontId="0" fillId="2" borderId="12" xfId="0" applyNumberFormat="1" applyFill="1" applyBorder="1">
      <alignment vertical="center"/>
    </xf>
    <xf numFmtId="3" fontId="0" fillId="2" borderId="7" xfId="0" applyNumberFormat="1" applyFill="1" applyBorder="1">
      <alignment vertical="center"/>
    </xf>
    <xf numFmtId="3" fontId="0" fillId="2" borderId="9" xfId="0" applyNumberFormat="1" applyFill="1" applyBorder="1">
      <alignment vertical="center"/>
    </xf>
    <xf numFmtId="3" fontId="0" fillId="0" borderId="3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0" fontId="0" fillId="0" borderId="3" xfId="0" applyBorder="1">
      <alignment vertical="center"/>
    </xf>
    <xf numFmtId="9" fontId="0" fillId="0" borderId="3" xfId="0" applyNumberFormat="1" applyBorder="1">
      <alignment vertical="center"/>
    </xf>
    <xf numFmtId="3" fontId="0" fillId="0" borderId="8" xfId="0" applyNumberForma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9" fontId="0" fillId="0" borderId="10" xfId="0" applyNumberFormat="1" applyBorder="1">
      <alignment vertical="center"/>
    </xf>
    <xf numFmtId="3" fontId="0" fillId="0" borderId="10" xfId="0" applyNumberFormat="1" applyBorder="1" applyAlignment="1">
      <alignment vertical="center" wrapText="1"/>
    </xf>
    <xf numFmtId="3" fontId="0" fillId="0" borderId="11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13" xfId="0" applyNumberFormat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3" fontId="0" fillId="0" borderId="21" xfId="0" applyNumberFormat="1" applyBorder="1" applyAlignment="1">
      <alignment vertical="center" wrapText="1"/>
    </xf>
    <xf numFmtId="0" fontId="0" fillId="5" borderId="2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3" fontId="0" fillId="0" borderId="24" xfId="0" applyNumberForma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CC2B5-8FA8-46A5-92BA-BFD8DC69D193}">
  <dimension ref="A1:J25"/>
  <sheetViews>
    <sheetView topLeftCell="A8" workbookViewId="0">
      <selection activeCell="F25" sqref="F25:I25"/>
    </sheetView>
  </sheetViews>
  <sheetFormatPr defaultRowHeight="18" x14ac:dyDescent="0.45"/>
  <cols>
    <col min="1" max="10" width="11.5" customWidth="1"/>
  </cols>
  <sheetData>
    <row r="1" spans="1:10" x14ac:dyDescent="0.45">
      <c r="A1" s="4"/>
      <c r="B1" s="4"/>
      <c r="C1" s="4"/>
      <c r="D1" s="4"/>
      <c r="E1" s="4"/>
      <c r="F1" s="4"/>
      <c r="G1" s="4"/>
      <c r="H1" s="4"/>
      <c r="I1" s="4"/>
      <c r="J1" s="4" t="s">
        <v>10</v>
      </c>
    </row>
    <row r="2" spans="1:10" x14ac:dyDescent="0.45">
      <c r="A2" s="17" t="s">
        <v>17</v>
      </c>
      <c r="B2" s="18"/>
      <c r="C2" s="18"/>
      <c r="D2" s="18"/>
      <c r="E2" s="25"/>
      <c r="F2" s="30" t="s">
        <v>18</v>
      </c>
      <c r="G2" s="21"/>
      <c r="H2" s="21"/>
      <c r="I2" s="21"/>
      <c r="J2" s="22"/>
    </row>
    <row r="3" spans="1:10" s="1" customFormat="1" ht="36.6" thickBot="1" x14ac:dyDescent="0.5">
      <c r="A3" s="19" t="s">
        <v>0</v>
      </c>
      <c r="B3" s="20" t="s">
        <v>1</v>
      </c>
      <c r="C3" s="20" t="s">
        <v>2</v>
      </c>
      <c r="D3" s="20" t="s">
        <v>3</v>
      </c>
      <c r="E3" s="26" t="s">
        <v>4</v>
      </c>
      <c r="F3" s="31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 ht="18.600000000000001" thickTop="1" x14ac:dyDescent="0.45">
      <c r="A4" s="13" t="s">
        <v>11</v>
      </c>
      <c r="B4" s="14" t="s">
        <v>14</v>
      </c>
      <c r="C4" s="15">
        <f>E4*D4</f>
        <v>3000</v>
      </c>
      <c r="D4" s="15">
        <v>30</v>
      </c>
      <c r="E4" s="27">
        <v>100</v>
      </c>
      <c r="F4" s="32">
        <f>E4*F14</f>
        <v>25</v>
      </c>
      <c r="G4" s="15">
        <f>E4*G14</f>
        <v>20</v>
      </c>
      <c r="H4" s="15">
        <f>E4*H14</f>
        <v>40</v>
      </c>
      <c r="I4" s="15">
        <f>E4*I14</f>
        <v>15</v>
      </c>
      <c r="J4" s="16"/>
    </row>
    <row r="5" spans="1:10" x14ac:dyDescent="0.45">
      <c r="A5" s="7" t="s">
        <v>11</v>
      </c>
      <c r="B5" s="5" t="s">
        <v>15</v>
      </c>
      <c r="C5" s="6">
        <f t="shared" ref="C5:C12" si="0">E5*D5</f>
        <v>15000</v>
      </c>
      <c r="D5" s="6">
        <v>100</v>
      </c>
      <c r="E5" s="28">
        <v>150</v>
      </c>
      <c r="F5" s="33">
        <f>E5*F14</f>
        <v>37.5</v>
      </c>
      <c r="G5" s="6">
        <f>E5*G14</f>
        <v>30</v>
      </c>
      <c r="H5" s="6">
        <f>E5*H14</f>
        <v>60</v>
      </c>
      <c r="I5" s="6">
        <f>E5*I14</f>
        <v>22.5</v>
      </c>
      <c r="J5" s="8"/>
    </row>
    <row r="6" spans="1:10" x14ac:dyDescent="0.45">
      <c r="A6" s="7" t="s">
        <v>11</v>
      </c>
      <c r="B6" s="5" t="s">
        <v>16</v>
      </c>
      <c r="C6" s="6">
        <f t="shared" si="0"/>
        <v>20000</v>
      </c>
      <c r="D6" s="6">
        <v>100</v>
      </c>
      <c r="E6" s="28">
        <v>200</v>
      </c>
      <c r="F6" s="33">
        <f>E6*F14</f>
        <v>50</v>
      </c>
      <c r="G6" s="6">
        <f>E6*G14</f>
        <v>40</v>
      </c>
      <c r="H6" s="6">
        <f>E6*H14</f>
        <v>80</v>
      </c>
      <c r="I6" s="6">
        <f>E6*I14</f>
        <v>30</v>
      </c>
      <c r="J6" s="8"/>
    </row>
    <row r="7" spans="1:10" x14ac:dyDescent="0.45">
      <c r="A7" s="7" t="s">
        <v>12</v>
      </c>
      <c r="B7" s="5" t="s">
        <v>14</v>
      </c>
      <c r="C7" s="6">
        <f t="shared" si="0"/>
        <v>3500</v>
      </c>
      <c r="D7" s="6">
        <v>50</v>
      </c>
      <c r="E7" s="28">
        <v>70</v>
      </c>
      <c r="F7" s="33">
        <f t="shared" ref="F7:F12" si="1">E7*F15</f>
        <v>14</v>
      </c>
      <c r="G7" s="6">
        <f t="shared" ref="G7:G9" si="2">E7*G15</f>
        <v>21</v>
      </c>
      <c r="H7" s="6">
        <f t="shared" ref="H7:H9" si="3">E7*H15</f>
        <v>14</v>
      </c>
      <c r="I7" s="6">
        <f t="shared" ref="I7:I9" si="4">E7*I15</f>
        <v>21</v>
      </c>
      <c r="J7" s="8"/>
    </row>
    <row r="8" spans="1:10" x14ac:dyDescent="0.45">
      <c r="A8" s="7" t="s">
        <v>12</v>
      </c>
      <c r="B8" s="5" t="s">
        <v>15</v>
      </c>
      <c r="C8" s="6">
        <f t="shared" si="0"/>
        <v>30000</v>
      </c>
      <c r="D8" s="6">
        <v>200</v>
      </c>
      <c r="E8" s="28">
        <v>150</v>
      </c>
      <c r="F8" s="33">
        <f t="shared" si="1"/>
        <v>30</v>
      </c>
      <c r="G8" s="6">
        <f t="shared" si="2"/>
        <v>45</v>
      </c>
      <c r="H8" s="6">
        <f t="shared" si="3"/>
        <v>45</v>
      </c>
      <c r="I8" s="6">
        <f t="shared" si="4"/>
        <v>30</v>
      </c>
      <c r="J8" s="8"/>
    </row>
    <row r="9" spans="1:10" x14ac:dyDescent="0.45">
      <c r="A9" s="7" t="s">
        <v>12</v>
      </c>
      <c r="B9" s="5" t="s">
        <v>16</v>
      </c>
      <c r="C9" s="6">
        <f t="shared" si="0"/>
        <v>40000</v>
      </c>
      <c r="D9" s="6">
        <v>200</v>
      </c>
      <c r="E9" s="28">
        <v>200</v>
      </c>
      <c r="F9" s="33">
        <f t="shared" si="1"/>
        <v>30</v>
      </c>
      <c r="G9" s="6">
        <f t="shared" si="2"/>
        <v>50</v>
      </c>
      <c r="H9" s="6">
        <f t="shared" si="3"/>
        <v>80</v>
      </c>
      <c r="I9" s="6">
        <f t="shared" si="4"/>
        <v>40</v>
      </c>
      <c r="J9" s="8"/>
    </row>
    <row r="10" spans="1:10" x14ac:dyDescent="0.45">
      <c r="A10" s="7" t="s">
        <v>13</v>
      </c>
      <c r="B10" s="5" t="s">
        <v>14</v>
      </c>
      <c r="C10" s="6">
        <f t="shared" si="0"/>
        <v>5600</v>
      </c>
      <c r="D10" s="6">
        <v>70</v>
      </c>
      <c r="E10" s="28">
        <v>80</v>
      </c>
      <c r="F10" s="33">
        <f t="shared" si="1"/>
        <v>16</v>
      </c>
      <c r="G10" s="6">
        <f t="shared" ref="G10:G12" si="5">E10*G18</f>
        <v>16</v>
      </c>
      <c r="H10" s="6">
        <f t="shared" ref="H10:H12" si="6">E10*H18</f>
        <v>32</v>
      </c>
      <c r="I10" s="6">
        <f t="shared" ref="I10:I12" si="7">E10*I18</f>
        <v>16</v>
      </c>
      <c r="J10" s="8"/>
    </row>
    <row r="11" spans="1:10" x14ac:dyDescent="0.45">
      <c r="A11" s="7" t="s">
        <v>13</v>
      </c>
      <c r="B11" s="5" t="s">
        <v>15</v>
      </c>
      <c r="C11" s="6">
        <f t="shared" si="0"/>
        <v>18000</v>
      </c>
      <c r="D11" s="6">
        <v>150</v>
      </c>
      <c r="E11" s="28">
        <v>120</v>
      </c>
      <c r="F11" s="33">
        <f t="shared" si="1"/>
        <v>18</v>
      </c>
      <c r="G11" s="6">
        <f t="shared" si="5"/>
        <v>30</v>
      </c>
      <c r="H11" s="6">
        <f t="shared" si="6"/>
        <v>54</v>
      </c>
      <c r="I11" s="6">
        <f t="shared" si="7"/>
        <v>18</v>
      </c>
      <c r="J11" s="8"/>
    </row>
    <row r="12" spans="1:10" x14ac:dyDescent="0.45">
      <c r="A12" s="9" t="s">
        <v>13</v>
      </c>
      <c r="B12" s="10" t="s">
        <v>16</v>
      </c>
      <c r="C12" s="11">
        <f t="shared" si="0"/>
        <v>54000</v>
      </c>
      <c r="D12" s="11">
        <v>300</v>
      </c>
      <c r="E12" s="29">
        <v>180</v>
      </c>
      <c r="F12" s="34">
        <f t="shared" si="1"/>
        <v>27</v>
      </c>
      <c r="G12" s="11">
        <f t="shared" si="5"/>
        <v>45</v>
      </c>
      <c r="H12" s="11">
        <f t="shared" si="6"/>
        <v>81</v>
      </c>
      <c r="I12" s="11">
        <f t="shared" si="7"/>
        <v>27</v>
      </c>
      <c r="J12" s="12"/>
    </row>
    <row r="14" spans="1:10" x14ac:dyDescent="0.45">
      <c r="E14" s="2">
        <f>AVERAGE(E4:E6)</f>
        <v>150</v>
      </c>
      <c r="F14" s="3">
        <v>0.25</v>
      </c>
      <c r="G14" s="3">
        <v>0.2</v>
      </c>
      <c r="H14" s="3">
        <v>0.4</v>
      </c>
      <c r="I14" s="3">
        <v>0.15</v>
      </c>
    </row>
    <row r="15" spans="1:10" x14ac:dyDescent="0.45">
      <c r="E15" s="2">
        <f>AVERAGE(E7:E9)</f>
        <v>140</v>
      </c>
      <c r="F15" s="3">
        <v>0.2</v>
      </c>
      <c r="G15" s="3">
        <v>0.3</v>
      </c>
      <c r="H15" s="3">
        <v>0.2</v>
      </c>
      <c r="I15" s="3">
        <v>0.3</v>
      </c>
    </row>
    <row r="16" spans="1:10" x14ac:dyDescent="0.45">
      <c r="E16" s="2">
        <f>AVERAGE(E10:E12)</f>
        <v>126.66666666666667</v>
      </c>
      <c r="F16" s="3">
        <v>0.2</v>
      </c>
      <c r="G16" s="3">
        <v>0.3</v>
      </c>
      <c r="H16" s="3">
        <v>0.3</v>
      </c>
      <c r="I16" s="3">
        <v>0.2</v>
      </c>
    </row>
    <row r="17" spans="5:9" x14ac:dyDescent="0.45">
      <c r="F17" s="3">
        <v>0.15</v>
      </c>
      <c r="G17" s="3">
        <v>0.25</v>
      </c>
      <c r="H17" s="3">
        <v>0.4</v>
      </c>
      <c r="I17" s="3">
        <v>0.2</v>
      </c>
    </row>
    <row r="18" spans="5:9" x14ac:dyDescent="0.45">
      <c r="F18" s="3">
        <v>0.2</v>
      </c>
      <c r="G18" s="3">
        <v>0.2</v>
      </c>
      <c r="H18" s="3">
        <v>0.4</v>
      </c>
      <c r="I18" s="3">
        <v>0.2</v>
      </c>
    </row>
    <row r="19" spans="5:9" x14ac:dyDescent="0.45">
      <c r="F19" s="3">
        <v>0.15</v>
      </c>
      <c r="G19" s="3">
        <v>0.25</v>
      </c>
      <c r="H19" s="3">
        <v>0.45</v>
      </c>
      <c r="I19" s="3">
        <v>0.15</v>
      </c>
    </row>
    <row r="20" spans="5:9" x14ac:dyDescent="0.45">
      <c r="F20" s="3">
        <v>0.15</v>
      </c>
      <c r="G20" s="3">
        <v>0.25</v>
      </c>
      <c r="H20" s="3">
        <v>0.45</v>
      </c>
      <c r="I20" s="3">
        <v>0.15</v>
      </c>
    </row>
    <row r="23" spans="5:9" x14ac:dyDescent="0.45">
      <c r="E23" t="s">
        <v>42</v>
      </c>
      <c r="F23" s="2">
        <f>AVERAGE(F4:F6)</f>
        <v>37.5</v>
      </c>
      <c r="G23" s="2">
        <f t="shared" ref="G23:I23" si="8">AVERAGE(G4:G6)</f>
        <v>30</v>
      </c>
      <c r="H23" s="2">
        <f t="shared" si="8"/>
        <v>60</v>
      </c>
      <c r="I23" s="2">
        <f t="shared" si="8"/>
        <v>22.5</v>
      </c>
    </row>
    <row r="24" spans="5:9" x14ac:dyDescent="0.45">
      <c r="E24" t="s">
        <v>43</v>
      </c>
      <c r="F24" s="2">
        <f>AVERAGE(F7:F9)</f>
        <v>24.666666666666668</v>
      </c>
      <c r="G24" s="2">
        <f t="shared" ref="G24:I24" si="9">AVERAGE(G7:G9)</f>
        <v>38.666666666666664</v>
      </c>
      <c r="H24" s="2">
        <f t="shared" si="9"/>
        <v>46.333333333333336</v>
      </c>
      <c r="I24" s="2">
        <f t="shared" si="9"/>
        <v>30.333333333333332</v>
      </c>
    </row>
    <row r="25" spans="5:9" x14ac:dyDescent="0.45">
      <c r="E25" t="s">
        <v>44</v>
      </c>
      <c r="F25" s="2">
        <f>AVERAGE(F10:F12)</f>
        <v>20.333333333333332</v>
      </c>
      <c r="G25" s="2">
        <f t="shared" ref="G25:I25" si="10">AVERAGE(G10:G12)</f>
        <v>30.333333333333332</v>
      </c>
      <c r="H25" s="2">
        <f t="shared" si="10"/>
        <v>55.666666666666664</v>
      </c>
      <c r="I25" s="2">
        <f t="shared" si="10"/>
        <v>20.333333333333332</v>
      </c>
    </row>
  </sheetData>
  <mergeCells count="2">
    <mergeCell ref="A2:E2"/>
    <mergeCell ref="F2:J2"/>
  </mergeCells>
  <phoneticPr fontId="1"/>
  <conditionalFormatting sqref="E4:E12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{D0DE9899-9CD7-4A82-BCB0-4DC5F87BBB20}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DE9899-9CD7-4A82-BCB0-4DC5F87BBB2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E4:E12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390D5929-6510-487F-BDA8-01DF7DCEA73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セグメンテーション分析①顧客別!F4:I4</xm:f>
              <xm:sqref>J4</xm:sqref>
            </x14:sparkline>
            <x14:sparkline>
              <xm:f>セグメンテーション分析①顧客別!F5:I5</xm:f>
              <xm:sqref>J5</xm:sqref>
            </x14:sparkline>
            <x14:sparkline>
              <xm:f>セグメンテーション分析①顧客別!F6:I6</xm:f>
              <xm:sqref>J6</xm:sqref>
            </x14:sparkline>
            <x14:sparkline>
              <xm:f>セグメンテーション分析①顧客別!F7:I7</xm:f>
              <xm:sqref>J7</xm:sqref>
            </x14:sparkline>
            <x14:sparkline>
              <xm:f>セグメンテーション分析①顧客別!F8:I8</xm:f>
              <xm:sqref>J8</xm:sqref>
            </x14:sparkline>
            <x14:sparkline>
              <xm:f>セグメンテーション分析①顧客別!F9:I9</xm:f>
              <xm:sqref>J9</xm:sqref>
            </x14:sparkline>
            <x14:sparkline>
              <xm:f>セグメンテーション分析①顧客別!F10:I10</xm:f>
              <xm:sqref>J10</xm:sqref>
            </x14:sparkline>
            <x14:sparkline>
              <xm:f>セグメンテーション分析①顧客別!F11:I11</xm:f>
              <xm:sqref>J11</xm:sqref>
            </x14:sparkline>
            <x14:sparkline>
              <xm:f>セグメンテーション分析①顧客別!F12:I12</xm:f>
              <xm:sqref>J12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ABF3-0379-4A6B-8D2D-438B44BA5823}">
  <dimension ref="B1:Q15"/>
  <sheetViews>
    <sheetView tabSelected="1" workbookViewId="0">
      <selection activeCell="S11" sqref="S11"/>
    </sheetView>
  </sheetViews>
  <sheetFormatPr defaultRowHeight="18" x14ac:dyDescent="0.45"/>
  <cols>
    <col min="2" max="4" width="9.09765625" customWidth="1"/>
    <col min="5" max="5" width="14.8984375" customWidth="1"/>
    <col min="6" max="6" width="11.5" customWidth="1"/>
    <col min="7" max="9" width="16.3984375" customWidth="1"/>
    <col min="10" max="10" width="9.296875" customWidth="1"/>
    <col min="11" max="14" width="7.69921875" customWidth="1"/>
    <col min="15" max="15" width="12.5" customWidth="1"/>
    <col min="16" max="16" width="13.69921875" customWidth="1"/>
  </cols>
  <sheetData>
    <row r="1" spans="2:17" x14ac:dyDescent="0.45">
      <c r="P1" t="s">
        <v>38</v>
      </c>
    </row>
    <row r="2" spans="2:17" x14ac:dyDescent="0.45">
      <c r="B2" s="53" t="s">
        <v>40</v>
      </c>
      <c r="C2" s="54"/>
      <c r="D2" s="54"/>
      <c r="E2" s="54"/>
      <c r="F2" s="54"/>
      <c r="G2" s="54"/>
      <c r="H2" s="54"/>
      <c r="I2" s="55"/>
      <c r="J2" s="56" t="s">
        <v>41</v>
      </c>
      <c r="K2" s="57"/>
      <c r="L2" s="57"/>
      <c r="M2" s="57"/>
      <c r="N2" s="57"/>
      <c r="O2" s="57"/>
      <c r="P2" s="58"/>
    </row>
    <row r="3" spans="2:17" s="1" customFormat="1" ht="36.6" thickBot="1" x14ac:dyDescent="0.5">
      <c r="B3" s="59" t="s">
        <v>19</v>
      </c>
      <c r="C3" s="60" t="s">
        <v>20</v>
      </c>
      <c r="D3" s="60" t="s">
        <v>28</v>
      </c>
      <c r="E3" s="60" t="s">
        <v>21</v>
      </c>
      <c r="F3" s="60" t="s">
        <v>22</v>
      </c>
      <c r="G3" s="60" t="s">
        <v>34</v>
      </c>
      <c r="H3" s="60" t="s">
        <v>35</v>
      </c>
      <c r="I3" s="60" t="s">
        <v>36</v>
      </c>
      <c r="J3" s="61" t="s">
        <v>49</v>
      </c>
      <c r="K3" s="61" t="s">
        <v>45</v>
      </c>
      <c r="L3" s="61" t="s">
        <v>46</v>
      </c>
      <c r="M3" s="61" t="s">
        <v>47</v>
      </c>
      <c r="N3" s="61" t="s">
        <v>48</v>
      </c>
      <c r="O3" s="61" t="s">
        <v>9</v>
      </c>
      <c r="P3" s="62" t="s">
        <v>37</v>
      </c>
    </row>
    <row r="4" spans="2:17" s="1" customFormat="1" ht="18.600000000000001" thickTop="1" x14ac:dyDescent="0.45">
      <c r="B4" s="46" t="s">
        <v>23</v>
      </c>
      <c r="C4" s="47" t="s">
        <v>11</v>
      </c>
      <c r="D4" s="47" t="s">
        <v>29</v>
      </c>
      <c r="E4" s="48">
        <v>0.9</v>
      </c>
      <c r="F4" s="47">
        <v>40</v>
      </c>
      <c r="G4" s="48">
        <v>0.8</v>
      </c>
      <c r="H4" s="48">
        <v>0.2</v>
      </c>
      <c r="I4" s="49">
        <f>F4*G4*H4*12*100</f>
        <v>7680.0000000000009</v>
      </c>
      <c r="J4" s="51">
        <f>セグメンテーション分析①顧客別!E14</f>
        <v>150</v>
      </c>
      <c r="K4" s="51">
        <f>セグメンテーション分析①顧客別!F23</f>
        <v>37.5</v>
      </c>
      <c r="L4" s="51">
        <f>セグメンテーション分析①顧客別!G23</f>
        <v>30</v>
      </c>
      <c r="M4" s="51">
        <f>セグメンテーション分析①顧客別!H23</f>
        <v>60</v>
      </c>
      <c r="N4" s="51">
        <f>セグメンテーション分析①顧客別!I23</f>
        <v>22.5</v>
      </c>
      <c r="O4" s="51"/>
      <c r="P4" s="50">
        <f>100*P11</f>
        <v>1000</v>
      </c>
    </row>
    <row r="5" spans="2:17" x14ac:dyDescent="0.45">
      <c r="B5" s="40" t="s">
        <v>24</v>
      </c>
      <c r="C5" s="37" t="s">
        <v>12</v>
      </c>
      <c r="D5" s="37" t="s">
        <v>30</v>
      </c>
      <c r="E5" s="38">
        <v>1.3</v>
      </c>
      <c r="F5" s="37">
        <v>60</v>
      </c>
      <c r="G5" s="38">
        <v>0.9</v>
      </c>
      <c r="H5" s="38">
        <v>0.35</v>
      </c>
      <c r="I5" s="35">
        <f t="shared" ref="I5:I8" si="0">F5*G5*H5*12*100</f>
        <v>22680</v>
      </c>
      <c r="J5" s="36">
        <f>セグメンテーション分析①顧客別!E15</f>
        <v>140</v>
      </c>
      <c r="K5" s="36">
        <f>セグメンテーション分析①顧客別!F24</f>
        <v>24.666666666666668</v>
      </c>
      <c r="L5" s="36">
        <f>セグメンテーション分析①顧客別!G24</f>
        <v>38.666666666666664</v>
      </c>
      <c r="M5" s="36">
        <f>セグメンテーション分析①顧客別!H24</f>
        <v>46.333333333333336</v>
      </c>
      <c r="N5" s="36">
        <f>セグメンテーション分析①顧客別!I24</f>
        <v>30.333333333333332</v>
      </c>
      <c r="O5" s="51"/>
      <c r="P5" s="39">
        <f t="shared" ref="P5:P8" si="1">100*P12</f>
        <v>700</v>
      </c>
    </row>
    <row r="6" spans="2:17" x14ac:dyDescent="0.45">
      <c r="B6" s="40" t="s">
        <v>25</v>
      </c>
      <c r="C6" s="37" t="s">
        <v>12</v>
      </c>
      <c r="D6" s="37" t="s">
        <v>31</v>
      </c>
      <c r="E6" s="38">
        <v>0.8</v>
      </c>
      <c r="F6" s="37">
        <v>40</v>
      </c>
      <c r="G6" s="38">
        <v>0.8</v>
      </c>
      <c r="H6" s="38">
        <v>0.2</v>
      </c>
      <c r="I6" s="35">
        <f t="shared" si="0"/>
        <v>7680.0000000000009</v>
      </c>
      <c r="J6" s="36">
        <f>セグメンテーション分析①顧客別!E15</f>
        <v>140</v>
      </c>
      <c r="K6" s="36">
        <f>セグメンテーション分析①顧客別!F24</f>
        <v>24.666666666666668</v>
      </c>
      <c r="L6" s="36">
        <f>セグメンテーション分析①顧客別!G24</f>
        <v>38.666666666666664</v>
      </c>
      <c r="M6" s="36">
        <f>セグメンテーション分析①顧客別!H24</f>
        <v>46.333333333333336</v>
      </c>
      <c r="N6" s="36">
        <f>セグメンテーション分析①顧客別!I24</f>
        <v>30.333333333333332</v>
      </c>
      <c r="O6" s="51"/>
      <c r="P6" s="39">
        <f t="shared" si="1"/>
        <v>800</v>
      </c>
    </row>
    <row r="7" spans="2:17" x14ac:dyDescent="0.45">
      <c r="B7" s="40" t="s">
        <v>26</v>
      </c>
      <c r="C7" s="37" t="s">
        <v>13</v>
      </c>
      <c r="D7" s="37" t="s">
        <v>32</v>
      </c>
      <c r="E7" s="38">
        <v>1</v>
      </c>
      <c r="F7" s="37">
        <v>50</v>
      </c>
      <c r="G7" s="38">
        <v>0.75</v>
      </c>
      <c r="H7" s="38">
        <v>0.15</v>
      </c>
      <c r="I7" s="35">
        <f t="shared" si="0"/>
        <v>6750</v>
      </c>
      <c r="J7" s="36">
        <f>セグメンテーション分析①顧客別!E16</f>
        <v>126.66666666666667</v>
      </c>
      <c r="K7" s="36">
        <f>セグメンテーション分析①顧客別!F25</f>
        <v>20.333333333333332</v>
      </c>
      <c r="L7" s="36">
        <f>セグメンテーション分析①顧客別!G25</f>
        <v>30.333333333333332</v>
      </c>
      <c r="M7" s="36">
        <f>セグメンテーション分析①顧客別!H25</f>
        <v>55.666666666666664</v>
      </c>
      <c r="N7" s="36">
        <f>セグメンテーション分析①顧客別!I25</f>
        <v>20.333333333333332</v>
      </c>
      <c r="O7" s="51"/>
      <c r="P7" s="39">
        <f t="shared" si="1"/>
        <v>1200</v>
      </c>
    </row>
    <row r="8" spans="2:17" x14ac:dyDescent="0.45">
      <c r="B8" s="41" t="s">
        <v>27</v>
      </c>
      <c r="C8" s="42" t="s">
        <v>13</v>
      </c>
      <c r="D8" s="42" t="s">
        <v>33</v>
      </c>
      <c r="E8" s="43">
        <v>0.65</v>
      </c>
      <c r="F8" s="42">
        <v>30</v>
      </c>
      <c r="G8" s="43">
        <v>0.65</v>
      </c>
      <c r="H8" s="43">
        <v>0.15</v>
      </c>
      <c r="I8" s="44">
        <f t="shared" si="0"/>
        <v>3509.9999999999995</v>
      </c>
      <c r="J8" s="52">
        <f>セグメンテーション分析①顧客別!E16</f>
        <v>126.66666666666667</v>
      </c>
      <c r="K8" s="52">
        <f>セグメンテーション分析①顧客別!F25</f>
        <v>20.333333333333332</v>
      </c>
      <c r="L8" s="52">
        <f>セグメンテーション分析①顧客別!G25</f>
        <v>30.333333333333332</v>
      </c>
      <c r="M8" s="52">
        <f>セグメンテーション分析①顧客別!H25</f>
        <v>55.666666666666664</v>
      </c>
      <c r="N8" s="52">
        <f>セグメンテーション分析①顧客別!I25</f>
        <v>20.333333333333332</v>
      </c>
      <c r="O8" s="63"/>
      <c r="P8" s="45">
        <f t="shared" si="1"/>
        <v>800</v>
      </c>
    </row>
    <row r="11" spans="2:17" x14ac:dyDescent="0.45">
      <c r="P11">
        <v>10</v>
      </c>
      <c r="Q11" t="s">
        <v>39</v>
      </c>
    </row>
    <row r="12" spans="2:17" x14ac:dyDescent="0.45">
      <c r="P12">
        <v>7</v>
      </c>
      <c r="Q12" t="s">
        <v>39</v>
      </c>
    </row>
    <row r="13" spans="2:17" x14ac:dyDescent="0.45">
      <c r="P13">
        <v>8</v>
      </c>
      <c r="Q13" t="s">
        <v>39</v>
      </c>
    </row>
    <row r="14" spans="2:17" x14ac:dyDescent="0.45">
      <c r="P14">
        <v>12</v>
      </c>
      <c r="Q14" t="s">
        <v>39</v>
      </c>
    </row>
    <row r="15" spans="2:17" x14ac:dyDescent="0.45">
      <c r="P15">
        <v>8</v>
      </c>
      <c r="Q15" t="s">
        <v>39</v>
      </c>
    </row>
  </sheetData>
  <mergeCells count="2">
    <mergeCell ref="B2:I2"/>
    <mergeCell ref="J2:P2"/>
  </mergeCells>
  <phoneticPr fontId="1"/>
  <conditionalFormatting sqref="E4:E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{3CDE2B88-0FCB-4F37-B7DA-89C8104D226E}</x14:id>
        </ext>
      </extLst>
    </cfRule>
  </conditionalFormatting>
  <conditionalFormatting sqref="G4:G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{F718E86F-027C-48BF-B635-FF7D0C137C21}</x14:id>
        </ext>
      </extLst>
    </cfRule>
  </conditionalFormatting>
  <conditionalFormatting sqref="H4:H8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{7F9ABD5E-5A3A-446A-8F17-7814921FF8C8}</x14:id>
        </ext>
      </extLst>
    </cfRule>
  </conditionalFormatting>
  <conditionalFormatting sqref="I4:O8"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{B2E43410-387D-4BCD-914C-CF65CDB788E4}</x14:id>
        </ext>
      </extLst>
    </cfRule>
  </conditionalFormatting>
  <conditionalFormatting sqref="P4:P8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{5D33C325-F87E-44D6-AC53-C8FE9BADFF34}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DE2B88-0FCB-4F37-B7DA-89C8104D22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E4:E8</xm:sqref>
        </x14:conditionalFormatting>
        <x14:conditionalFormatting xmlns:xm="http://schemas.microsoft.com/office/excel/2006/main">
          <x14:cfRule type="dataBar" id="{F718E86F-027C-48BF-B635-FF7D0C137C2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G4:G8</xm:sqref>
        </x14:conditionalFormatting>
        <x14:conditionalFormatting xmlns:xm="http://schemas.microsoft.com/office/excel/2006/main">
          <x14:cfRule type="dataBar" id="{7F9ABD5E-5A3A-446A-8F17-7814921FF8C8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H4:H8</xm:sqref>
        </x14:conditionalFormatting>
        <x14:conditionalFormatting xmlns:xm="http://schemas.microsoft.com/office/excel/2006/main">
          <x14:cfRule type="dataBar" id="{B2E43410-387D-4BCD-914C-CF65CDB788E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I4:O8</xm:sqref>
        </x14:conditionalFormatting>
        <x14:conditionalFormatting xmlns:xm="http://schemas.microsoft.com/office/excel/2006/main">
          <x14:cfRule type="dataBar" id="{5D33C325-F87E-44D6-AC53-C8FE9BADFF3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P4:P8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4900846E-B6EB-4C51-8902-DB7C86E7F19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セグメンテーション分析②営業担当者別!K4:N4</xm:f>
              <xm:sqref>O4</xm:sqref>
            </x14:sparkline>
            <x14:sparkline>
              <xm:f>セグメンテーション分析②営業担当者別!K5:N5</xm:f>
              <xm:sqref>O5</xm:sqref>
            </x14:sparkline>
            <x14:sparkline>
              <xm:f>セグメンテーション分析②営業担当者別!K6:N6</xm:f>
              <xm:sqref>O6</xm:sqref>
            </x14:sparkline>
            <x14:sparkline>
              <xm:f>セグメンテーション分析②営業担当者別!K7:N7</xm:f>
              <xm:sqref>O7</xm:sqref>
            </x14:sparkline>
            <x14:sparkline>
              <xm:f>セグメンテーション分析②営業担当者別!K8:N8</xm:f>
              <xm:sqref>O8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セグメンテーション分析①顧客別</vt:lpstr>
      <vt:lpstr>セグメンテーション分析②営業担当者別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ks.ind 1114</dc:creator>
  <cp:lastModifiedBy>ks.ind 1114</cp:lastModifiedBy>
  <dcterms:created xsi:type="dcterms:W3CDTF">2024-08-11T23:07:57Z</dcterms:created>
  <dcterms:modified xsi:type="dcterms:W3CDTF">2024-08-14T12:59:32Z</dcterms:modified>
</cp:coreProperties>
</file>